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elacruz\Desktop\PARA CORREGIR PANAMÁ EN CIFRAS\"/>
    </mc:Choice>
  </mc:AlternateContent>
  <bookViews>
    <workbookView xWindow="0" yWindow="0" windowWidth="20730" windowHeight="11445"/>
  </bookViews>
  <sheets>
    <sheet name=" Cuadro 4 Corregido" sheetId="3" r:id="rId1"/>
  </sheets>
  <definedNames>
    <definedName name="_xlnm.Print_Area" localSheetId="0">' Cuadro 4 Corregido'!$B$1:$G$54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3" l="1"/>
  <c r="G14" i="3"/>
  <c r="G6" i="3" s="1"/>
  <c r="G5" i="3" s="1"/>
  <c r="E14" i="3"/>
  <c r="E6" i="3" s="1"/>
  <c r="F6" i="3"/>
  <c r="D6" i="3"/>
  <c r="D5" i="3" s="1"/>
  <c r="C6" i="3"/>
  <c r="C5" i="3" s="1"/>
  <c r="F5" i="3"/>
  <c r="E5" i="3" l="1"/>
</calcChain>
</file>

<file path=xl/sharedStrings.xml><?xml version="1.0" encoding="utf-8"?>
<sst xmlns="http://schemas.openxmlformats.org/spreadsheetml/2006/main" count="30" uniqueCount="24">
  <si>
    <t>Superficie reforestada (en hectáreas)</t>
  </si>
  <si>
    <t xml:space="preserve">              TOTAL</t>
  </si>
  <si>
    <t xml:space="preserve">   Bocas del Toro</t>
  </si>
  <si>
    <t xml:space="preserve">   Coclé</t>
  </si>
  <si>
    <t xml:space="preserve">   Colón</t>
  </si>
  <si>
    <t xml:space="preserve">   Chiriquí</t>
  </si>
  <si>
    <t xml:space="preserve">   Darién</t>
  </si>
  <si>
    <t>…</t>
  </si>
  <si>
    <t xml:space="preserve">   Herrera</t>
  </si>
  <si>
    <t xml:space="preserve">   Los Santos</t>
  </si>
  <si>
    <t xml:space="preserve">   Panamá</t>
  </si>
  <si>
    <t xml:space="preserve">   Panama Oeste</t>
  </si>
  <si>
    <t xml:space="preserve">   Veraguas</t>
  </si>
  <si>
    <t xml:space="preserve">   Comarca Kuna Yala</t>
  </si>
  <si>
    <t xml:space="preserve">   Comarca Ngäbe Buglé</t>
  </si>
  <si>
    <t>…  Información no disponible.</t>
  </si>
  <si>
    <t xml:space="preserve">             </t>
  </si>
  <si>
    <t>2018 (P)</t>
  </si>
  <si>
    <t>(1)  Incluye entidades gubernamentales y no gubernamentales.</t>
  </si>
  <si>
    <t>Otras entidades (1)</t>
  </si>
  <si>
    <t>Fuente: Dirección Forestal, Ministerio de Ambiente (MiAmbiente).</t>
  </si>
  <si>
    <t>MiAmbiente</t>
  </si>
  <si>
    <t>MiAmbiente y otras entidades</t>
  </si>
  <si>
    <t>Cuadro 4.  SUPERFICIE REFORESTADA EN LA REPÚBLICA POR MIAMBIENTE Y OTRAS ENTIDADES:
AÑOS 2019-23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</si>
</sst>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0" xfId="0" applyFill="1"/>
    <xf numFmtId="4" fontId="4" fillId="0" borderId="5" xfId="0" applyNumberFormat="1" applyFont="1" applyFill="1" applyBorder="1"/>
    <xf numFmtId="4" fontId="4" fillId="0" borderId="6" xfId="0" applyNumberFormat="1" applyFont="1" applyFill="1" applyBorder="1"/>
    <xf numFmtId="4" fontId="5" fillId="0" borderId="0" xfId="0" applyNumberFormat="1" applyFont="1" applyFill="1" applyBorder="1"/>
    <xf numFmtId="4" fontId="5" fillId="0" borderId="0" xfId="0" applyNumberFormat="1" applyFont="1" applyFill="1"/>
    <xf numFmtId="4" fontId="6" fillId="0" borderId="0" xfId="0" applyNumberFormat="1" applyFont="1" applyFill="1" applyBorder="1"/>
    <xf numFmtId="0" fontId="6" fillId="0" borderId="0" xfId="0" applyFont="1" applyFill="1" applyBorder="1"/>
    <xf numFmtId="1" fontId="5" fillId="0" borderId="0" xfId="0" applyNumberFormat="1" applyFont="1" applyFill="1" applyBorder="1"/>
    <xf numFmtId="4" fontId="7" fillId="0" borderId="5" xfId="0" applyNumberFormat="1" applyFont="1" applyFill="1" applyBorder="1"/>
    <xf numFmtId="4" fontId="7" fillId="0" borderId="6" xfId="1" applyNumberFormat="1" applyFont="1" applyFill="1" applyBorder="1"/>
    <xf numFmtId="0" fontId="5" fillId="0" borderId="0" xfId="0" applyFont="1" applyFill="1"/>
    <xf numFmtId="0" fontId="5" fillId="0" borderId="0" xfId="0" applyFont="1" applyFill="1" applyBorder="1"/>
    <xf numFmtId="4" fontId="7" fillId="0" borderId="6" xfId="1" applyNumberFormat="1" applyFont="1" applyFill="1" applyBorder="1" applyAlignment="1">
      <alignment horizontal="right"/>
    </xf>
    <xf numFmtId="0" fontId="7" fillId="0" borderId="4" xfId="0" applyFont="1" applyFill="1" applyBorder="1"/>
    <xf numFmtId="4" fontId="7" fillId="0" borderId="5" xfId="0" applyNumberFormat="1" applyFont="1" applyFill="1" applyBorder="1" applyAlignment="1">
      <alignment horizontal="right"/>
    </xf>
    <xf numFmtId="4" fontId="4" fillId="0" borderId="6" xfId="0" applyNumberFormat="1" applyFont="1" applyFill="1" applyBorder="1" applyAlignment="1">
      <alignment horizontal="right"/>
    </xf>
    <xf numFmtId="0" fontId="3" fillId="0" borderId="1" xfId="0" applyFont="1" applyFill="1" applyBorder="1"/>
    <xf numFmtId="3" fontId="3" fillId="0" borderId="2" xfId="0" applyNumberFormat="1" applyFont="1" applyFill="1" applyBorder="1"/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/>
    <xf numFmtId="0" fontId="3" fillId="0" borderId="0" xfId="0" applyFont="1" applyFill="1" applyBorder="1"/>
    <xf numFmtId="4" fontId="8" fillId="0" borderId="0" xfId="0" applyNumberFormat="1" applyFont="1" applyFill="1" applyBorder="1"/>
    <xf numFmtId="4" fontId="8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4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2" fontId="5" fillId="0" borderId="0" xfId="0" applyNumberFormat="1" applyFont="1" applyFill="1"/>
    <xf numFmtId="164" fontId="5" fillId="0" borderId="0" xfId="0" applyNumberFormat="1" applyFont="1" applyFill="1"/>
    <xf numFmtId="3" fontId="5" fillId="0" borderId="0" xfId="0" applyNumberFormat="1" applyFont="1" applyFill="1" applyBorder="1"/>
    <xf numFmtId="0" fontId="3" fillId="0" borderId="0" xfId="0" applyFont="1" applyFill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7" fillId="0" borderId="0" xfId="0" applyFont="1" applyFill="1"/>
    <xf numFmtId="3" fontId="7" fillId="0" borderId="0" xfId="0" applyNumberFormat="1" applyFont="1" applyFill="1"/>
    <xf numFmtId="0" fontId="9" fillId="0" borderId="0" xfId="0" applyFont="1" applyFill="1"/>
    <xf numFmtId="0" fontId="10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Continuous" vertical="center" wrapText="1"/>
    </xf>
    <xf numFmtId="0" fontId="11" fillId="2" borderId="16" xfId="0" applyFont="1" applyFill="1" applyBorder="1" applyAlignment="1">
      <alignment horizontal="centerContinuous" vertical="center" wrapText="1"/>
    </xf>
    <xf numFmtId="0" fontId="11" fillId="2" borderId="5" xfId="0" applyFont="1" applyFill="1" applyBorder="1" applyAlignment="1">
      <alignment horizontal="centerContinuous" vertical="center" wrapText="1"/>
    </xf>
    <xf numFmtId="0" fontId="11" fillId="2" borderId="6" xfId="0" applyFont="1" applyFill="1" applyBorder="1" applyAlignment="1">
      <alignment horizontal="centerContinuous" vertical="center" wrapText="1"/>
    </xf>
    <xf numFmtId="0" fontId="11" fillId="2" borderId="1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2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F243E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SUPERFICIE REFORESTADA EN LA REPÚBLICA:
 AÑOS 2019-23</a:t>
            </a:r>
          </a:p>
        </c:rich>
      </c:tx>
      <c:layout>
        <c:manualLayout>
          <c:xMode val="edge"/>
          <c:yMode val="edge"/>
          <c:x val="0.30576483694933815"/>
          <c:y val="2.19811653978035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30589690205225"/>
          <c:y val="0.14964657435061995"/>
          <c:w val="0.84243906638906718"/>
          <c:h val="0.6741573033707873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 Cuadro 4 Corregido'!$C$3:$G$3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 Cuadro 4 Corregido'!$C$5:$G$5</c:f>
              <c:numCache>
                <c:formatCode>#,##0.00</c:formatCode>
                <c:ptCount val="5"/>
                <c:pt idx="0">
                  <c:v>1272.9099999999999</c:v>
                </c:pt>
                <c:pt idx="1">
                  <c:v>270.37</c:v>
                </c:pt>
                <c:pt idx="2">
                  <c:v>4746.7300000000005</c:v>
                </c:pt>
                <c:pt idx="3">
                  <c:v>2162.35</c:v>
                </c:pt>
                <c:pt idx="4">
                  <c:v>711.81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723024"/>
        <c:axId val="324742752"/>
      </c:lineChart>
      <c:catAx>
        <c:axId val="185723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spc="5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pc="5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3204661793021402"/>
              <c:y val="0.8907967198029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spc="5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247427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2474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spc="5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pc="5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Hectáreas</a:t>
                </a:r>
              </a:p>
            </c:rich>
          </c:tx>
          <c:layout>
            <c:manualLayout>
              <c:xMode val="edge"/>
              <c:yMode val="edge"/>
              <c:x val="1.9549110386817573E-2"/>
              <c:y val="0.375800539383709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spc="5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8572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000000000000078" r="0.75000000000000078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25</xdr:row>
      <xdr:rowOff>47626</xdr:rowOff>
    </xdr:from>
    <xdr:to>
      <xdr:col>6</xdr:col>
      <xdr:colOff>904875</xdr:colOff>
      <xdr:row>53</xdr:row>
      <xdr:rowOff>132351</xdr:rowOff>
    </xdr:to>
    <xdr:graphicFrame macro="">
      <xdr:nvGraphicFramePr>
        <xdr:cNvPr id="2" name="Chart 1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5"/>
  <sheetViews>
    <sheetView tabSelected="1" topLeftCell="A16" zoomScaleNormal="100" zoomScaleSheetLayoutView="98" workbookViewId="0">
      <selection activeCell="M43" sqref="M43"/>
    </sheetView>
  </sheetViews>
  <sheetFormatPr baseColWidth="10" defaultColWidth="11.42578125" defaultRowHeight="12.75" x14ac:dyDescent="0.2"/>
  <cols>
    <col min="1" max="1" width="11.42578125" style="1"/>
    <col min="2" max="2" width="23.28515625" style="1" customWidth="1"/>
    <col min="3" max="7" width="15" style="1" customWidth="1"/>
    <col min="8" max="8" width="12.5703125" style="1" bestFit="1" customWidth="1"/>
    <col min="9" max="9" width="11.5703125" style="1" bestFit="1" customWidth="1"/>
    <col min="10" max="10" width="11.42578125" style="1"/>
    <col min="11" max="11" width="12.140625" style="1" bestFit="1" customWidth="1"/>
    <col min="12" max="16384" width="11.42578125" style="1"/>
  </cols>
  <sheetData>
    <row r="1" spans="2:14" ht="50.1" customHeight="1" x14ac:dyDescent="0.2">
      <c r="B1" s="47" t="s">
        <v>23</v>
      </c>
      <c r="C1" s="47"/>
      <c r="D1" s="47"/>
      <c r="E1" s="47"/>
      <c r="F1" s="47"/>
      <c r="G1" s="47"/>
    </row>
    <row r="2" spans="2:14" ht="20.100000000000001" customHeight="1" x14ac:dyDescent="0.2">
      <c r="B2" s="48" t="s">
        <v>22</v>
      </c>
      <c r="C2" s="40" t="s">
        <v>0</v>
      </c>
      <c r="D2" s="41"/>
      <c r="E2" s="42"/>
      <c r="F2" s="42"/>
      <c r="G2" s="43"/>
    </row>
    <row r="3" spans="2:14" ht="20.100000000000001" customHeight="1" x14ac:dyDescent="0.2">
      <c r="B3" s="49"/>
      <c r="C3" s="44">
        <v>2019</v>
      </c>
      <c r="D3" s="45">
        <v>2020</v>
      </c>
      <c r="E3" s="44">
        <v>2021</v>
      </c>
      <c r="F3" s="44">
        <v>2022</v>
      </c>
      <c r="G3" s="46">
        <v>2023</v>
      </c>
      <c r="H3" s="11"/>
      <c r="I3" s="11"/>
      <c r="J3" s="11"/>
      <c r="K3" s="11"/>
      <c r="L3" s="11"/>
      <c r="M3" s="11"/>
      <c r="N3" s="11"/>
    </row>
    <row r="4" spans="2:14" x14ac:dyDescent="0.2">
      <c r="B4" s="37"/>
      <c r="C4" s="38"/>
      <c r="D4" s="38"/>
      <c r="E4" s="38"/>
      <c r="F4" s="38"/>
      <c r="G4" s="39"/>
      <c r="H4" s="11"/>
      <c r="I4" s="11"/>
      <c r="J4" s="11"/>
      <c r="K4" s="11"/>
      <c r="L4" s="11"/>
      <c r="M4" s="11"/>
      <c r="N4" s="11"/>
    </row>
    <row r="5" spans="2:14" x14ac:dyDescent="0.2">
      <c r="B5" s="25" t="s">
        <v>1</v>
      </c>
      <c r="C5" s="2">
        <f>+C6+C19</f>
        <v>1272.9099999999999</v>
      </c>
      <c r="D5" s="2">
        <f>+D6</f>
        <v>270.37</v>
      </c>
      <c r="E5" s="3">
        <f>+E6+E19</f>
        <v>4746.7300000000005</v>
      </c>
      <c r="F5" s="3">
        <f>+F6+F19</f>
        <v>2162.35</v>
      </c>
      <c r="G5" s="3">
        <f>+G6+G19</f>
        <v>711.81</v>
      </c>
      <c r="H5" s="5"/>
      <c r="I5" s="5"/>
      <c r="J5" s="6"/>
      <c r="K5" s="7"/>
      <c r="L5" s="11"/>
      <c r="M5" s="11"/>
      <c r="N5" s="11"/>
    </row>
    <row r="6" spans="2:14" x14ac:dyDescent="0.2">
      <c r="B6" s="26" t="s">
        <v>21</v>
      </c>
      <c r="C6" s="2">
        <f>SUM(C7:C18)</f>
        <v>1265.81</v>
      </c>
      <c r="D6" s="2">
        <f>SUM(D7:D18)</f>
        <v>270.37</v>
      </c>
      <c r="E6" s="3">
        <f>SUM(E7:E18)</f>
        <v>3409.36</v>
      </c>
      <c r="F6" s="3">
        <f>SUM(F7:F18)</f>
        <v>1236.9299999999998</v>
      </c>
      <c r="G6" s="3">
        <f>SUM(G7:G18)</f>
        <v>395.80999999999995</v>
      </c>
      <c r="H6" s="5"/>
      <c r="I6" s="5"/>
      <c r="J6" s="8"/>
      <c r="K6" s="4"/>
      <c r="L6" s="11"/>
      <c r="M6" s="11"/>
      <c r="N6" s="11"/>
    </row>
    <row r="7" spans="2:14" x14ac:dyDescent="0.2">
      <c r="B7" s="14" t="s">
        <v>2</v>
      </c>
      <c r="C7" s="9">
        <v>4.9000000000000004</v>
      </c>
      <c r="D7" s="10">
        <v>1.5</v>
      </c>
      <c r="E7" s="10">
        <v>3.02</v>
      </c>
      <c r="F7" s="10">
        <v>2.85</v>
      </c>
      <c r="G7" s="10">
        <v>7.07</v>
      </c>
      <c r="H7" s="4"/>
      <c r="I7" s="11"/>
      <c r="J7" s="12"/>
      <c r="K7" s="4"/>
      <c r="L7" s="11"/>
      <c r="M7" s="11"/>
      <c r="N7" s="11"/>
    </row>
    <row r="8" spans="2:14" ht="12.75" customHeight="1" x14ac:dyDescent="0.2">
      <c r="B8" s="14" t="s">
        <v>3</v>
      </c>
      <c r="C8" s="9">
        <v>69.11</v>
      </c>
      <c r="D8" s="10">
        <v>38.17</v>
      </c>
      <c r="E8" s="10">
        <v>63.37</v>
      </c>
      <c r="F8" s="10">
        <v>161.22999999999999</v>
      </c>
      <c r="G8" s="10">
        <v>37.6</v>
      </c>
      <c r="H8" s="11"/>
      <c r="I8" s="11"/>
      <c r="J8" s="12"/>
      <c r="K8" s="4"/>
      <c r="L8" s="11"/>
      <c r="M8" s="11"/>
      <c r="N8" s="11"/>
    </row>
    <row r="9" spans="2:14" x14ac:dyDescent="0.2">
      <c r="B9" s="14" t="s">
        <v>4</v>
      </c>
      <c r="C9" s="9">
        <v>2</v>
      </c>
      <c r="D9" s="10">
        <v>2.5</v>
      </c>
      <c r="E9" s="10">
        <v>1.92</v>
      </c>
      <c r="F9" s="10">
        <v>0.5</v>
      </c>
      <c r="G9" s="10">
        <v>1.02</v>
      </c>
      <c r="H9" s="11"/>
      <c r="I9" s="11"/>
      <c r="J9" s="12"/>
      <c r="K9" s="4"/>
      <c r="L9" s="11"/>
      <c r="M9" s="11"/>
      <c r="N9" s="11"/>
    </row>
    <row r="10" spans="2:14" x14ac:dyDescent="0.2">
      <c r="B10" s="14" t="s">
        <v>5</v>
      </c>
      <c r="C10" s="9">
        <v>669.16</v>
      </c>
      <c r="D10" s="10">
        <v>5.28</v>
      </c>
      <c r="E10" s="10">
        <v>28.25</v>
      </c>
      <c r="F10" s="10">
        <v>19.48</v>
      </c>
      <c r="G10" s="10">
        <v>6.07</v>
      </c>
      <c r="H10" s="11"/>
      <c r="I10" s="11"/>
      <c r="J10" s="12"/>
      <c r="K10" s="4"/>
      <c r="L10" s="11"/>
      <c r="M10" s="11"/>
      <c r="N10" s="11"/>
    </row>
    <row r="11" spans="2:14" x14ac:dyDescent="0.2">
      <c r="B11" s="14" t="s">
        <v>6</v>
      </c>
      <c r="C11" s="9">
        <v>91.51</v>
      </c>
      <c r="D11" s="13" t="s">
        <v>7</v>
      </c>
      <c r="E11" s="13">
        <v>23.7</v>
      </c>
      <c r="F11" s="13">
        <v>5.5</v>
      </c>
      <c r="G11" s="13">
        <v>77</v>
      </c>
      <c r="H11" s="27"/>
      <c r="I11" s="27"/>
      <c r="J11" s="12"/>
      <c r="K11" s="4"/>
      <c r="L11" s="11"/>
      <c r="M11" s="11"/>
      <c r="N11" s="11"/>
    </row>
    <row r="12" spans="2:14" x14ac:dyDescent="0.2">
      <c r="B12" s="14" t="s">
        <v>8</v>
      </c>
      <c r="C12" s="9">
        <v>21.82</v>
      </c>
      <c r="D12" s="10">
        <v>4.17</v>
      </c>
      <c r="E12" s="10">
        <v>20.66</v>
      </c>
      <c r="F12" s="10">
        <v>19.86</v>
      </c>
      <c r="G12" s="10">
        <v>9.98</v>
      </c>
      <c r="H12" s="27"/>
      <c r="I12" s="27"/>
      <c r="J12" s="12"/>
      <c r="K12" s="4"/>
      <c r="L12" s="11"/>
      <c r="M12" s="11"/>
      <c r="N12" s="11"/>
    </row>
    <row r="13" spans="2:14" x14ac:dyDescent="0.2">
      <c r="B13" s="14" t="s">
        <v>9</v>
      </c>
      <c r="C13" s="9">
        <v>19.46</v>
      </c>
      <c r="D13" s="10">
        <v>15</v>
      </c>
      <c r="E13" s="10">
        <v>2457.5100000000002</v>
      </c>
      <c r="F13" s="10">
        <v>568.26</v>
      </c>
      <c r="G13" s="13" t="s">
        <v>7</v>
      </c>
      <c r="H13" s="27"/>
      <c r="I13" s="27"/>
      <c r="J13" s="12"/>
      <c r="K13" s="12"/>
      <c r="L13" s="11"/>
      <c r="M13" s="11"/>
      <c r="N13" s="11"/>
    </row>
    <row r="14" spans="2:14" x14ac:dyDescent="0.2">
      <c r="B14" s="14" t="s">
        <v>10</v>
      </c>
      <c r="C14" s="9">
        <v>42.5</v>
      </c>
      <c r="D14" s="10">
        <v>7.97</v>
      </c>
      <c r="E14" s="10">
        <f>12.41+2+4.69</f>
        <v>19.100000000000001</v>
      </c>
      <c r="F14" s="10">
        <v>10.47</v>
      </c>
      <c r="G14" s="10">
        <f>7.61+0.49</f>
        <v>8.1</v>
      </c>
      <c r="H14" s="11"/>
      <c r="I14" s="11"/>
      <c r="J14" s="12"/>
      <c r="K14" s="4"/>
      <c r="L14" s="11"/>
      <c r="M14" s="11"/>
      <c r="N14" s="11"/>
    </row>
    <row r="15" spans="2:14" x14ac:dyDescent="0.2">
      <c r="B15" s="14" t="s">
        <v>11</v>
      </c>
      <c r="C15" s="9">
        <v>11.51</v>
      </c>
      <c r="D15" s="13" t="s">
        <v>7</v>
      </c>
      <c r="E15" s="13">
        <v>13.18</v>
      </c>
      <c r="F15" s="13">
        <v>1.18</v>
      </c>
      <c r="G15" s="13">
        <v>3.25</v>
      </c>
      <c r="H15" s="11"/>
      <c r="I15" s="11"/>
      <c r="J15" s="12"/>
      <c r="K15" s="12"/>
      <c r="L15" s="11"/>
      <c r="M15" s="11"/>
      <c r="N15" s="11"/>
    </row>
    <row r="16" spans="2:14" x14ac:dyDescent="0.2">
      <c r="B16" s="14" t="s">
        <v>12</v>
      </c>
      <c r="C16" s="9">
        <v>297.22000000000003</v>
      </c>
      <c r="D16" s="10">
        <v>176.14</v>
      </c>
      <c r="E16" s="10">
        <v>760.79</v>
      </c>
      <c r="F16" s="10">
        <v>425.1</v>
      </c>
      <c r="G16" s="10">
        <v>175.45</v>
      </c>
      <c r="H16" s="11"/>
      <c r="I16" s="28"/>
      <c r="J16" s="29"/>
      <c r="K16" s="12"/>
      <c r="L16" s="11"/>
      <c r="M16" s="11"/>
      <c r="N16" s="11"/>
    </row>
    <row r="17" spans="2:14" x14ac:dyDescent="0.2">
      <c r="B17" s="14" t="s">
        <v>13</v>
      </c>
      <c r="C17" s="15">
        <v>2</v>
      </c>
      <c r="D17" s="13">
        <v>0.55000000000000004</v>
      </c>
      <c r="E17" s="13" t="s">
        <v>7</v>
      </c>
      <c r="F17" s="13" t="s">
        <v>7</v>
      </c>
      <c r="G17" s="13" t="s">
        <v>7</v>
      </c>
      <c r="H17" s="11"/>
      <c r="I17" s="11"/>
      <c r="J17" s="29"/>
      <c r="K17" s="4"/>
      <c r="L17" s="11"/>
      <c r="M17" s="11"/>
      <c r="N17" s="11"/>
    </row>
    <row r="18" spans="2:14" x14ac:dyDescent="0.2">
      <c r="B18" s="14" t="s">
        <v>14</v>
      </c>
      <c r="C18" s="9">
        <v>34.619999999999997</v>
      </c>
      <c r="D18" s="10">
        <v>19.09</v>
      </c>
      <c r="E18" s="10">
        <v>17.86</v>
      </c>
      <c r="F18" s="10">
        <v>22.5</v>
      </c>
      <c r="G18" s="10">
        <v>70.27</v>
      </c>
      <c r="H18" s="11"/>
      <c r="I18" s="11"/>
      <c r="J18" s="11"/>
      <c r="K18" s="11"/>
      <c r="L18" s="11"/>
      <c r="M18" s="11"/>
      <c r="N18" s="11"/>
    </row>
    <row r="19" spans="2:14" x14ac:dyDescent="0.2">
      <c r="B19" s="14" t="s">
        <v>19</v>
      </c>
      <c r="C19" s="2">
        <v>7.1</v>
      </c>
      <c r="D19" s="16" t="s">
        <v>7</v>
      </c>
      <c r="E19" s="16">
        <f>1323.98+0.3+1.4+0.03+0.5+11.16</f>
        <v>1337.3700000000001</v>
      </c>
      <c r="F19" s="16">
        <v>925.42</v>
      </c>
      <c r="G19" s="16">
        <v>316</v>
      </c>
      <c r="H19" s="11"/>
      <c r="I19" s="11"/>
      <c r="J19" s="11"/>
      <c r="K19" s="11"/>
      <c r="L19" s="11"/>
      <c r="M19" s="11"/>
      <c r="N19" s="11"/>
    </row>
    <row r="20" spans="2:14" x14ac:dyDescent="0.2">
      <c r="B20" s="17"/>
      <c r="C20" s="18"/>
      <c r="D20" s="19"/>
      <c r="E20" s="18"/>
      <c r="F20" s="18"/>
      <c r="G20" s="20"/>
      <c r="H20" s="11"/>
      <c r="I20" s="11"/>
      <c r="J20" s="11"/>
      <c r="K20" s="11"/>
      <c r="L20" s="11"/>
      <c r="M20" s="11"/>
      <c r="N20" s="11"/>
    </row>
    <row r="21" spans="2:14" x14ac:dyDescent="0.2">
      <c r="B21" s="21"/>
      <c r="C21" s="21"/>
      <c r="D21" s="21"/>
      <c r="E21" s="21"/>
      <c r="F21" s="21"/>
      <c r="G21" s="21"/>
    </row>
    <row r="22" spans="2:14" ht="12.75" customHeight="1" x14ac:dyDescent="0.2">
      <c r="B22" s="24" t="s">
        <v>18</v>
      </c>
      <c r="C22" s="21"/>
      <c r="D22" s="21"/>
      <c r="E22" s="21"/>
      <c r="F22" s="21"/>
      <c r="G22" s="21"/>
    </row>
    <row r="23" spans="2:14" x14ac:dyDescent="0.2">
      <c r="B23" s="21" t="s">
        <v>15</v>
      </c>
      <c r="C23" s="21"/>
      <c r="D23" s="30"/>
      <c r="E23" s="30"/>
      <c r="F23" s="30"/>
      <c r="G23" s="30"/>
    </row>
    <row r="24" spans="2:14" x14ac:dyDescent="0.2">
      <c r="B24" s="30" t="s">
        <v>20</v>
      </c>
      <c r="C24" s="30"/>
      <c r="D24" s="30"/>
      <c r="E24" s="30"/>
      <c r="F24" s="30"/>
      <c r="G24" s="30"/>
    </row>
    <row r="25" spans="2:14" x14ac:dyDescent="0.2">
      <c r="B25" s="21" t="s">
        <v>16</v>
      </c>
    </row>
    <row r="26" spans="2:14" x14ac:dyDescent="0.2">
      <c r="B26" s="21"/>
    </row>
    <row r="27" spans="2:14" x14ac:dyDescent="0.2">
      <c r="B27" s="21"/>
    </row>
    <row r="30" spans="2:14" x14ac:dyDescent="0.2">
      <c r="C30" s="30"/>
    </row>
    <row r="31" spans="2:14" x14ac:dyDescent="0.2">
      <c r="C31" s="31">
        <v>2014</v>
      </c>
      <c r="D31" s="22">
        <v>273.08999999999997</v>
      </c>
    </row>
    <row r="32" spans="2:14" x14ac:dyDescent="0.2">
      <c r="C32" s="31">
        <v>2015</v>
      </c>
      <c r="D32" s="23">
        <v>567.04</v>
      </c>
    </row>
    <row r="33" spans="3:4" x14ac:dyDescent="0.2">
      <c r="C33" s="31">
        <v>2016</v>
      </c>
      <c r="D33" s="23">
        <v>1960.93</v>
      </c>
    </row>
    <row r="34" spans="3:4" x14ac:dyDescent="0.2">
      <c r="C34" s="32">
        <v>2017</v>
      </c>
      <c r="D34" s="23">
        <v>1891.61</v>
      </c>
    </row>
    <row r="35" spans="3:4" x14ac:dyDescent="0.2">
      <c r="C35" s="32" t="s">
        <v>17</v>
      </c>
      <c r="D35" s="23">
        <v>8362.91</v>
      </c>
    </row>
    <row r="36" spans="3:4" x14ac:dyDescent="0.2">
      <c r="C36" s="33"/>
      <c r="D36" s="34"/>
    </row>
    <row r="37" spans="3:4" x14ac:dyDescent="0.2">
      <c r="C37" s="30"/>
    </row>
    <row r="38" spans="3:4" x14ac:dyDescent="0.2">
      <c r="C38" s="30"/>
    </row>
    <row r="58" spans="2:2" x14ac:dyDescent="0.2">
      <c r="B58" s="35"/>
    </row>
    <row r="65" spans="2:2" ht="14.25" x14ac:dyDescent="0.2">
      <c r="B65" s="36"/>
    </row>
  </sheetData>
  <mergeCells count="2">
    <mergeCell ref="B1:G1"/>
    <mergeCell ref="B2:B3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Cuadro 4 Corregido</vt:lpstr>
      <vt:lpstr>' Cuadro 4 Corregido'!Área_de_impresión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Melendez</dc:creator>
  <cp:lastModifiedBy>Edgardo De La Cruz</cp:lastModifiedBy>
  <cp:lastPrinted>2025-06-11T16:09:44Z</cp:lastPrinted>
  <dcterms:created xsi:type="dcterms:W3CDTF">2022-08-01T15:52:06Z</dcterms:created>
  <dcterms:modified xsi:type="dcterms:W3CDTF">2025-06-24T17:20:18Z</dcterms:modified>
</cp:coreProperties>
</file>